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5" i="1" l="1"/>
  <c r="E19" i="1" s="1"/>
  <c r="P15" i="1" l="1"/>
  <c r="P19" i="1" s="1"/>
  <c r="F15" i="1"/>
  <c r="F19" i="1" s="1"/>
  <c r="G15" i="1"/>
  <c r="G19" i="1" s="1"/>
  <c r="H15" i="1"/>
  <c r="H19" i="1" s="1"/>
  <c r="I15" i="1"/>
  <c r="I19" i="1" s="1"/>
  <c r="J15" i="1"/>
  <c r="J19" i="1" s="1"/>
  <c r="K15" i="1"/>
  <c r="K19" i="1" s="1"/>
  <c r="L15" i="1"/>
  <c r="L19" i="1" s="1"/>
  <c r="M15" i="1"/>
  <c r="M19" i="1" s="1"/>
  <c r="N15" i="1"/>
  <c r="N19" i="1" s="1"/>
  <c r="P29" i="1" l="1"/>
  <c r="P25" i="1"/>
  <c r="P24" i="1"/>
  <c r="O21" i="1"/>
  <c r="O30" i="1" s="1"/>
  <c r="N21" i="1"/>
  <c r="N30" i="1" s="1"/>
  <c r="D17" i="1"/>
  <c r="D16" i="1"/>
  <c r="D15" i="1"/>
  <c r="D14" i="1"/>
  <c r="D13" i="1"/>
  <c r="P27" i="1" s="1"/>
  <c r="D12" i="1"/>
  <c r="D11" i="1"/>
  <c r="P23" i="1" l="1"/>
  <c r="P22" i="1"/>
  <c r="P26" i="1"/>
  <c r="P28" i="1"/>
  <c r="P21" i="1"/>
</calcChain>
</file>

<file path=xl/sharedStrings.xml><?xml version="1.0" encoding="utf-8"?>
<sst xmlns="http://schemas.openxmlformats.org/spreadsheetml/2006/main" count="114" uniqueCount="63">
  <si>
    <t>СВОДНЫЙ ОТЧЕТ</t>
  </si>
  <si>
    <t>о закупках товаров, работ, услуг муниципальными автономными учреждениями</t>
  </si>
  <si>
    <t>№ п/п</t>
  </si>
  <si>
    <t>Наименование</t>
  </si>
  <si>
    <t>Ед. изм.</t>
  </si>
  <si>
    <t>Всего</t>
  </si>
  <si>
    <t>Конкурс</t>
  </si>
  <si>
    <t>Двухэтапный конкурс</t>
  </si>
  <si>
    <t>Аукцион</t>
  </si>
  <si>
    <t>Запрос котировок</t>
  </si>
  <si>
    <t>Запрос предложений</t>
  </si>
  <si>
    <t>У единственного источника*</t>
  </si>
  <si>
    <t>Иные закупки</t>
  </si>
  <si>
    <t>открытый конкурс</t>
  </si>
  <si>
    <t>в электронной форме</t>
  </si>
  <si>
    <t>открытый двухэтапный конкурс</t>
  </si>
  <si>
    <t>открытый аукцион</t>
  </si>
  <si>
    <t>запрос котировок</t>
  </si>
  <si>
    <t>запрос предложений</t>
  </si>
  <si>
    <t>Ассигнования на закупки товаров, работ, услуг, предусмотренные планом ФХД</t>
  </si>
  <si>
    <t>тыс. руб.</t>
  </si>
  <si>
    <t>Х</t>
  </si>
  <si>
    <t>Расходы на закупки товаров, работ, услуг (кассовые расходы)</t>
  </si>
  <si>
    <t>Количество заключенных договоров</t>
  </si>
  <si>
    <t>шт.</t>
  </si>
  <si>
    <t>Общая стоимость лотов (начальных цен) по всем закупкам</t>
  </si>
  <si>
    <t>Общая стоимость договоров, заключенных по итогам проведенных закупок</t>
  </si>
  <si>
    <t>6</t>
  </si>
  <si>
    <t>Общая стоимотсь лотов, которые не привели к заключению договоров</t>
  </si>
  <si>
    <t>Экономия от проведения закупок</t>
  </si>
  <si>
    <t>Количество поданных заявок на участие в закупках</t>
  </si>
  <si>
    <t>Количество заявок, допущенных к участию в закупках</t>
  </si>
  <si>
    <t>Затраты на организацию и проведение закупок</t>
  </si>
  <si>
    <t>Количество</t>
  </si>
  <si>
    <t>Сумма, тыс. руб.</t>
  </si>
  <si>
    <t>%</t>
  </si>
  <si>
    <t>1.</t>
  </si>
  <si>
    <t>Закупки у естественных монополий (коммунальные услуги), в том числе:</t>
  </si>
  <si>
    <t>2.</t>
  </si>
  <si>
    <t>3.</t>
  </si>
  <si>
    <t>Аренда нежилых помещений</t>
  </si>
  <si>
    <t>4.</t>
  </si>
  <si>
    <t>Иные основания</t>
  </si>
  <si>
    <t xml:space="preserve">Исполнитель: </t>
  </si>
  <si>
    <t>___________________________________</t>
  </si>
  <si>
    <t xml:space="preserve">                  (должность, Ф.И.О., контактный телефон)</t>
  </si>
  <si>
    <t>(подпись)</t>
  </si>
  <si>
    <t xml:space="preserve">осуществление закупки товара, работы или услуги, которые относятся к сфере деятельности субъектов естественных монополий в соответствии с Федеральным законом от 17.08.1995 № 147-ФЗ «О естественных монополиях», а также услуг центрального депозитария;                                                                                                                                                                                                         </t>
  </si>
  <si>
    <t>оказание услуг по водоснабжению, водоотведению, теплоснабжению, газоснабжению (за исключением услуг по реализации сжиженного газа),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(тарифам), по хранению и ввозу (вывозу) наркотических средств и психотропных веществ, по вывозу коммунальных отходов;</t>
  </si>
  <si>
    <t>заключение договора энергоснабжения или договора купли-продажи электрической энергии с гарантирующим поставщиком электрической энергии.</t>
  </si>
  <si>
    <t>заключение контракта управления многоквартирным домом на основании решения общего собрания собственников помещений в многоквартирном доме или открытого конкурса, проводимого органом местного самоуправления в соответствии с жилищным законодательством, управляющей компанией, если помещения в многоквартирном доме находятся в частной, государственной или муниципальной собственности;</t>
  </si>
  <si>
    <t>заключение контракта на оказание услуг по содержанию и ремонту одного или нескольких нежилых помещений, переданных в безвозмездное пользование или оперативное управление заказчику, услуг по водо-, тепло-, газо- и энергоснабжению, услуг по охране, услуг по вывозу бытовых отходов в случае, если данные услуги оказываются другому лицу или другим лицам, пользующимся нежилыми помещениями, находящимися в здании, в котором расположены помещения, переданные заказчику в безвозмездное пользование или оперативное управление;</t>
  </si>
  <si>
    <t>1.1</t>
  </si>
  <si>
    <t>1.2</t>
  </si>
  <si>
    <t>1.3</t>
  </si>
  <si>
    <t>1.4</t>
  </si>
  <si>
    <t>1.5</t>
  </si>
  <si>
    <r>
      <t>* -  У единственного источника</t>
    </r>
    <r>
      <rPr>
        <b/>
        <sz val="9"/>
        <color rgb="FFFF0000"/>
        <rFont val="Times New Roman"/>
        <family val="1"/>
        <charset val="204"/>
      </rPr>
      <t xml:space="preserve"> (информация о закупке указывается один раз, отражение закупки по нескольким основаниям не допускается)</t>
    </r>
  </si>
  <si>
    <t>Закупки на сумму, не превышающую максимального порогового значения в соответствии с Положением о закупке заказчика</t>
  </si>
  <si>
    <t>Ступникова И.И. 2269626</t>
  </si>
  <si>
    <t>Наименование главного распорядителя бюджетных средств (органа, осуществляющего функции и полномочия учредителя или собственника муниципального имущества) МАУ СШ "Ника" г.Перми</t>
  </si>
  <si>
    <t>за 12 месяцев 2019 года</t>
  </si>
  <si>
    <t>"_15__" _января___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</si>
</sst>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" fontId="6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10" fontId="7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Alignment="1" applyProtection="1"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right"/>
      <protection locked="0"/>
    </xf>
    <xf numFmtId="2" fontId="6" fillId="0" borderId="2" xfId="0" applyNumberFormat="1" applyFont="1" applyBorder="1" applyAlignment="1" applyProtection="1">
      <alignment horizontal="right"/>
      <protection locked="0"/>
    </xf>
    <xf numFmtId="1" fontId="6" fillId="0" borderId="2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indent="4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3" fontId="6" fillId="0" borderId="2" xfId="0" applyNumberFormat="1" applyFont="1" applyBorder="1" applyAlignment="1" applyProtection="1">
      <alignment horizontal="center" vertical="center"/>
    </xf>
    <xf numFmtId="4" fontId="6" fillId="0" borderId="2" xfId="0" applyNumberFormat="1" applyFont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1" fontId="6" fillId="0" borderId="2" xfId="0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10" fontId="6" fillId="0" borderId="2" xfId="1" applyNumberFormat="1" applyFont="1" applyBorder="1" applyAlignment="1" applyProtection="1">
      <alignment horizontal="center"/>
    </xf>
    <xf numFmtId="10" fontId="6" fillId="0" borderId="2" xfId="1" applyNumberFormat="1" applyFont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center" wrapText="1" indent="2"/>
      <protection locked="0"/>
    </xf>
    <xf numFmtId="0" fontId="6" fillId="0" borderId="8" xfId="0" applyFont="1" applyBorder="1" applyAlignment="1" applyProtection="1">
      <alignment horizontal="left" vertical="center" wrapText="1" indent="2"/>
      <protection locked="0"/>
    </xf>
    <xf numFmtId="0" fontId="6" fillId="0" borderId="9" xfId="0" applyFont="1" applyBorder="1" applyAlignment="1" applyProtection="1">
      <alignment horizontal="left" vertical="center" wrapText="1" indent="2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2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workbookViewId="0">
      <selection activeCell="R18" sqref="R18"/>
    </sheetView>
  </sheetViews>
  <sheetFormatPr defaultRowHeight="15" x14ac:dyDescent="0.25"/>
  <cols>
    <col min="1" max="1" width="4.85546875" style="1" customWidth="1"/>
    <col min="2" max="2" width="39.140625" style="35" customWidth="1"/>
    <col min="3" max="3" width="8" style="1" customWidth="1"/>
    <col min="4" max="4" width="18.42578125" style="1" customWidth="1"/>
    <col min="5" max="16" width="13.28515625" style="1" customWidth="1"/>
  </cols>
  <sheetData>
    <row r="1" spans="1:16" ht="16.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6.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6.5" x14ac:dyDescent="0.25">
      <c r="A3" s="63" t="s">
        <v>61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6.5" x14ac:dyDescent="0.25">
      <c r="A4" s="63" t="s">
        <v>60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64" t="s">
        <v>2</v>
      </c>
      <c r="B6" s="64" t="s">
        <v>3</v>
      </c>
      <c r="C6" s="64" t="s">
        <v>4</v>
      </c>
      <c r="D6" s="65" t="s">
        <v>5</v>
      </c>
      <c r="E6" s="56" t="s">
        <v>6</v>
      </c>
      <c r="F6" s="57"/>
      <c r="G6" s="56" t="s">
        <v>7</v>
      </c>
      <c r="H6" s="57"/>
      <c r="I6" s="56" t="s">
        <v>8</v>
      </c>
      <c r="J6" s="57"/>
      <c r="K6" s="56" t="s">
        <v>9</v>
      </c>
      <c r="L6" s="57"/>
      <c r="M6" s="56" t="s">
        <v>10</v>
      </c>
      <c r="N6" s="57"/>
      <c r="O6" s="58" t="s">
        <v>11</v>
      </c>
      <c r="P6" s="58" t="s">
        <v>12</v>
      </c>
    </row>
    <row r="7" spans="1:16" ht="36" x14ac:dyDescent="0.25">
      <c r="A7" s="64"/>
      <c r="B7" s="64"/>
      <c r="C7" s="64"/>
      <c r="D7" s="65"/>
      <c r="E7" s="3" t="s">
        <v>13</v>
      </c>
      <c r="F7" s="3" t="s">
        <v>14</v>
      </c>
      <c r="G7" s="3" t="s">
        <v>15</v>
      </c>
      <c r="H7" s="3" t="s">
        <v>14</v>
      </c>
      <c r="I7" s="3" t="s">
        <v>16</v>
      </c>
      <c r="J7" s="3" t="s">
        <v>14</v>
      </c>
      <c r="K7" s="3" t="s">
        <v>17</v>
      </c>
      <c r="L7" s="3" t="s">
        <v>14</v>
      </c>
      <c r="M7" s="3" t="s">
        <v>18</v>
      </c>
      <c r="N7" s="3" t="s">
        <v>14</v>
      </c>
      <c r="O7" s="59"/>
      <c r="P7" s="59"/>
    </row>
    <row r="8" spans="1:16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5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</row>
    <row r="9" spans="1:16" ht="24" x14ac:dyDescent="0.25">
      <c r="A9" s="6">
        <v>1</v>
      </c>
      <c r="B9" s="7" t="s">
        <v>19</v>
      </c>
      <c r="C9" s="8" t="s">
        <v>20</v>
      </c>
      <c r="D9" s="8">
        <v>6892.1</v>
      </c>
      <c r="E9" s="45" t="s">
        <v>21</v>
      </c>
      <c r="F9" s="45" t="s">
        <v>21</v>
      </c>
      <c r="G9" s="45" t="s">
        <v>21</v>
      </c>
      <c r="H9" s="45" t="s">
        <v>21</v>
      </c>
      <c r="I9" s="45" t="s">
        <v>21</v>
      </c>
      <c r="J9" s="45" t="s">
        <v>21</v>
      </c>
      <c r="K9" s="46" t="s">
        <v>21</v>
      </c>
      <c r="L9" s="45" t="s">
        <v>21</v>
      </c>
      <c r="M9" s="45" t="s">
        <v>21</v>
      </c>
      <c r="N9" s="45" t="s">
        <v>21</v>
      </c>
      <c r="O9" s="45" t="s">
        <v>21</v>
      </c>
      <c r="P9" s="45" t="s">
        <v>21</v>
      </c>
    </row>
    <row r="10" spans="1:16" ht="24" x14ac:dyDescent="0.25">
      <c r="A10" s="6">
        <v>2</v>
      </c>
      <c r="B10" s="10" t="s">
        <v>22</v>
      </c>
      <c r="C10" s="8" t="s">
        <v>20</v>
      </c>
      <c r="D10" s="11">
        <v>4914.3</v>
      </c>
      <c r="E10" s="45" t="s">
        <v>21</v>
      </c>
      <c r="F10" s="45" t="s">
        <v>21</v>
      </c>
      <c r="G10" s="45" t="s">
        <v>21</v>
      </c>
      <c r="H10" s="45" t="s">
        <v>21</v>
      </c>
      <c r="I10" s="45" t="s">
        <v>21</v>
      </c>
      <c r="J10" s="45" t="s">
        <v>21</v>
      </c>
      <c r="K10" s="46" t="s">
        <v>21</v>
      </c>
      <c r="L10" s="45" t="s">
        <v>21</v>
      </c>
      <c r="M10" s="45" t="s">
        <v>21</v>
      </c>
      <c r="N10" s="45" t="s">
        <v>21</v>
      </c>
      <c r="O10" s="45" t="s">
        <v>21</v>
      </c>
      <c r="P10" s="45" t="s">
        <v>21</v>
      </c>
    </row>
    <row r="11" spans="1:16" x14ac:dyDescent="0.25">
      <c r="A11" s="6">
        <v>3</v>
      </c>
      <c r="B11" s="10" t="s">
        <v>23</v>
      </c>
      <c r="C11" s="8" t="s">
        <v>24</v>
      </c>
      <c r="D11" s="38">
        <f>SUM(E11:P11)</f>
        <v>111</v>
      </c>
      <c r="E11" s="12"/>
      <c r="F11" s="12"/>
      <c r="G11" s="12"/>
      <c r="H11" s="12"/>
      <c r="I11" s="12"/>
      <c r="J11" s="12"/>
      <c r="K11" s="9"/>
      <c r="L11" s="12"/>
      <c r="M11" s="12"/>
      <c r="N11" s="12"/>
      <c r="O11" s="12">
        <v>111</v>
      </c>
      <c r="P11" s="12"/>
    </row>
    <row r="12" spans="1:16" ht="24" x14ac:dyDescent="0.25">
      <c r="A12" s="6">
        <v>4</v>
      </c>
      <c r="B12" s="10" t="s">
        <v>25</v>
      </c>
      <c r="C12" s="8" t="s">
        <v>20</v>
      </c>
      <c r="D12" s="39">
        <f t="shared" ref="D12:D17" si="0">SUM(E12:P12)</f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>
        <v>0</v>
      </c>
      <c r="P12" s="11"/>
    </row>
    <row r="13" spans="1:16" ht="24" x14ac:dyDescent="0.25">
      <c r="A13" s="6">
        <v>5</v>
      </c>
      <c r="B13" s="7" t="s">
        <v>26</v>
      </c>
      <c r="C13" s="8" t="s">
        <v>20</v>
      </c>
      <c r="D13" s="39">
        <f t="shared" si="0"/>
        <v>4887.1000000000004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v>4887.1000000000004</v>
      </c>
      <c r="P13" s="11"/>
    </row>
    <row r="14" spans="1:16" ht="24" x14ac:dyDescent="0.25">
      <c r="A14" s="13" t="s">
        <v>27</v>
      </c>
      <c r="B14" s="7" t="s">
        <v>28</v>
      </c>
      <c r="C14" s="8" t="s">
        <v>20</v>
      </c>
      <c r="D14" s="39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39" t="s">
        <v>21</v>
      </c>
      <c r="P14" s="11"/>
    </row>
    <row r="15" spans="1:16" x14ac:dyDescent="0.25">
      <c r="A15" s="6">
        <v>7</v>
      </c>
      <c r="B15" s="7" t="s">
        <v>29</v>
      </c>
      <c r="C15" s="8" t="s">
        <v>20</v>
      </c>
      <c r="D15" s="40">
        <f t="shared" si="0"/>
        <v>0</v>
      </c>
      <c r="E15" s="40">
        <f>E12-E13-E14</f>
        <v>0</v>
      </c>
      <c r="F15" s="40">
        <f t="shared" ref="F15:P15" si="1">F12-F13-F14</f>
        <v>0</v>
      </c>
      <c r="G15" s="40">
        <f t="shared" si="1"/>
        <v>0</v>
      </c>
      <c r="H15" s="40">
        <f t="shared" si="1"/>
        <v>0</v>
      </c>
      <c r="I15" s="40">
        <f t="shared" si="1"/>
        <v>0</v>
      </c>
      <c r="J15" s="40">
        <f t="shared" si="1"/>
        <v>0</v>
      </c>
      <c r="K15" s="40">
        <f t="shared" si="1"/>
        <v>0</v>
      </c>
      <c r="L15" s="40">
        <f t="shared" si="1"/>
        <v>0</v>
      </c>
      <c r="M15" s="40">
        <f t="shared" si="1"/>
        <v>0</v>
      </c>
      <c r="N15" s="40">
        <f t="shared" si="1"/>
        <v>0</v>
      </c>
      <c r="O15" s="39" t="s">
        <v>21</v>
      </c>
      <c r="P15" s="40">
        <f t="shared" si="1"/>
        <v>0</v>
      </c>
    </row>
    <row r="16" spans="1:16" x14ac:dyDescent="0.25">
      <c r="A16" s="6">
        <v>8</v>
      </c>
      <c r="B16" s="7" t="s">
        <v>30</v>
      </c>
      <c r="C16" s="8" t="s">
        <v>24</v>
      </c>
      <c r="D16" s="38">
        <f t="shared" si="0"/>
        <v>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8" t="s">
        <v>21</v>
      </c>
      <c r="P16" s="12"/>
    </row>
    <row r="17" spans="1:16" ht="24" x14ac:dyDescent="0.25">
      <c r="A17" s="6">
        <v>9</v>
      </c>
      <c r="B17" s="7" t="s">
        <v>31</v>
      </c>
      <c r="C17" s="8" t="s">
        <v>24</v>
      </c>
      <c r="D17" s="38">
        <f t="shared" si="0"/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38" t="s">
        <v>21</v>
      </c>
      <c r="P17" s="12"/>
    </row>
    <row r="18" spans="1:16" x14ac:dyDescent="0.25">
      <c r="A18" s="6">
        <v>10</v>
      </c>
      <c r="B18" s="7" t="s">
        <v>32</v>
      </c>
      <c r="C18" s="8" t="s">
        <v>20</v>
      </c>
      <c r="D18" s="11"/>
      <c r="E18" s="45" t="s">
        <v>21</v>
      </c>
      <c r="F18" s="45" t="s">
        <v>21</v>
      </c>
      <c r="G18" s="45" t="s">
        <v>21</v>
      </c>
      <c r="H18" s="45" t="s">
        <v>21</v>
      </c>
      <c r="I18" s="45" t="s">
        <v>21</v>
      </c>
      <c r="J18" s="45" t="s">
        <v>21</v>
      </c>
      <c r="K18" s="46" t="s">
        <v>21</v>
      </c>
      <c r="L18" s="45" t="s">
        <v>21</v>
      </c>
      <c r="M18" s="45" t="s">
        <v>21</v>
      </c>
      <c r="N18" s="45" t="s">
        <v>21</v>
      </c>
      <c r="O18" s="45" t="s">
        <v>21</v>
      </c>
      <c r="P18" s="45" t="s">
        <v>21</v>
      </c>
    </row>
    <row r="19" spans="1:16" x14ac:dyDescent="0.25">
      <c r="A19" s="14"/>
      <c r="B19" s="15"/>
      <c r="C19" s="16"/>
      <c r="D19" s="17"/>
      <c r="E19" s="17" t="str">
        <f t="shared" ref="E19:P19" si="2">IF((E12-E13-E14-E15)=0," ",E12-E13-E14-E15)</f>
        <v xml:space="preserve"> </v>
      </c>
      <c r="F19" s="17" t="str">
        <f t="shared" si="2"/>
        <v xml:space="preserve"> </v>
      </c>
      <c r="G19" s="17" t="str">
        <f t="shared" si="2"/>
        <v xml:space="preserve"> </v>
      </c>
      <c r="H19" s="17" t="str">
        <f t="shared" si="2"/>
        <v xml:space="preserve"> </v>
      </c>
      <c r="I19" s="17" t="str">
        <f t="shared" si="2"/>
        <v xml:space="preserve"> </v>
      </c>
      <c r="J19" s="17" t="str">
        <f t="shared" si="2"/>
        <v xml:space="preserve"> </v>
      </c>
      <c r="K19" s="17" t="str">
        <f t="shared" si="2"/>
        <v xml:space="preserve"> </v>
      </c>
      <c r="L19" s="17" t="str">
        <f t="shared" si="2"/>
        <v xml:space="preserve"> </v>
      </c>
      <c r="M19" s="17" t="str">
        <f t="shared" si="2"/>
        <v xml:space="preserve"> </v>
      </c>
      <c r="N19" s="17" t="str">
        <f t="shared" si="2"/>
        <v xml:space="preserve"> </v>
      </c>
      <c r="O19" s="17"/>
      <c r="P19" s="17" t="str">
        <f t="shared" si="2"/>
        <v xml:space="preserve"> </v>
      </c>
    </row>
    <row r="20" spans="1:16" x14ac:dyDescent="0.25">
      <c r="A20" s="18"/>
      <c r="B20" s="61" t="s">
        <v>57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" t="s">
        <v>33</v>
      </c>
      <c r="O20" s="6" t="s">
        <v>34</v>
      </c>
      <c r="P20" s="6" t="s">
        <v>35</v>
      </c>
    </row>
    <row r="21" spans="1:16" x14ac:dyDescent="0.25">
      <c r="A21" s="6" t="s">
        <v>36</v>
      </c>
      <c r="B21" s="51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41">
        <f>SUM(N22:N26)</f>
        <v>4</v>
      </c>
      <c r="O21" s="42">
        <f>SUM(O22:O26)</f>
        <v>840</v>
      </c>
      <c r="P21" s="43">
        <f>IF(O21=0," ",O21/D$13)</f>
        <v>0.17188107466595731</v>
      </c>
    </row>
    <row r="22" spans="1:16" ht="25.5" customHeight="1" x14ac:dyDescent="0.25">
      <c r="A22" s="13" t="s">
        <v>52</v>
      </c>
      <c r="B22" s="60" t="s">
        <v>47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21"/>
      <c r="O22" s="22"/>
      <c r="P22" s="44" t="str">
        <f t="shared" ref="P22:P29" si="3">IF(O22=0," ",O22/D$13)</f>
        <v xml:space="preserve"> </v>
      </c>
    </row>
    <row r="23" spans="1:16" ht="25.5" customHeight="1" x14ac:dyDescent="0.25">
      <c r="A23" s="13" t="s">
        <v>53</v>
      </c>
      <c r="B23" s="53" t="s">
        <v>48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21">
        <v>3</v>
      </c>
      <c r="O23" s="22">
        <v>640</v>
      </c>
      <c r="P23" s="44">
        <f t="shared" si="3"/>
        <v>0.13095700926930079</v>
      </c>
    </row>
    <row r="24" spans="1:16" ht="25.5" customHeight="1" x14ac:dyDescent="0.25">
      <c r="A24" s="13" t="s">
        <v>54</v>
      </c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21"/>
      <c r="O24" s="22"/>
      <c r="P24" s="44" t="str">
        <f t="shared" si="3"/>
        <v xml:space="preserve"> </v>
      </c>
    </row>
    <row r="25" spans="1:16" ht="39" customHeight="1" x14ac:dyDescent="0.25">
      <c r="A25" s="13" t="s">
        <v>55</v>
      </c>
      <c r="B25" s="53" t="s">
        <v>51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21"/>
      <c r="O25" s="22"/>
      <c r="P25" s="44" t="str">
        <f t="shared" si="3"/>
        <v xml:space="preserve"> </v>
      </c>
    </row>
    <row r="26" spans="1:16" ht="18" customHeight="1" x14ac:dyDescent="0.25">
      <c r="A26" s="13" t="s">
        <v>56</v>
      </c>
      <c r="B26" s="53" t="s">
        <v>49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19">
        <v>1</v>
      </c>
      <c r="O26" s="20">
        <v>200</v>
      </c>
      <c r="P26" s="43">
        <f t="shared" si="3"/>
        <v>4.0924065396656502E-2</v>
      </c>
    </row>
    <row r="27" spans="1:16" x14ac:dyDescent="0.25">
      <c r="A27" s="6" t="s">
        <v>38</v>
      </c>
      <c r="B27" s="51" t="s">
        <v>58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23">
        <v>107</v>
      </c>
      <c r="O27" s="20">
        <v>4047.1</v>
      </c>
      <c r="P27" s="43">
        <f t="shared" si="3"/>
        <v>0.82811892533404263</v>
      </c>
    </row>
    <row r="28" spans="1:16" x14ac:dyDescent="0.25">
      <c r="A28" s="6" t="s">
        <v>39</v>
      </c>
      <c r="B28" s="51" t="s">
        <v>40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9"/>
      <c r="O28" s="20"/>
      <c r="P28" s="43" t="str">
        <f t="shared" si="3"/>
        <v xml:space="preserve"> </v>
      </c>
    </row>
    <row r="29" spans="1:16" x14ac:dyDescent="0.25">
      <c r="A29" s="6" t="s">
        <v>41</v>
      </c>
      <c r="B29" s="51" t="s">
        <v>42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9"/>
      <c r="O29" s="20"/>
      <c r="P29" s="43" t="str">
        <f t="shared" si="3"/>
        <v xml:space="preserve"> </v>
      </c>
    </row>
    <row r="30" spans="1:16" x14ac:dyDescent="0.25">
      <c r="A30" s="24"/>
      <c r="B30" s="24"/>
      <c r="C30" s="25"/>
      <c r="D30" s="26"/>
      <c r="E30" s="26"/>
      <c r="F30" s="26"/>
      <c r="G30" s="25"/>
      <c r="H30" s="26"/>
      <c r="I30" s="26"/>
      <c r="J30" s="26"/>
      <c r="M30" s="27"/>
      <c r="N30" s="28" t="str">
        <f>IF((SUM(N27:N29,N21)-O11)=0," ",SUM(N27:N29,N21)-O11)</f>
        <v xml:space="preserve"> </v>
      </c>
      <c r="O30" s="29" t="str">
        <f>IF((SUM(O27:O29,O21)-O13)=0," ",SUM(O27:O29,O21)-O13)</f>
        <v xml:space="preserve"> </v>
      </c>
    </row>
    <row r="31" spans="1:16" x14ac:dyDescent="0.25">
      <c r="B31" s="25"/>
      <c r="C31" s="25"/>
      <c r="D31" s="26"/>
      <c r="E31" s="26"/>
      <c r="F31" s="26"/>
      <c r="G31" s="25"/>
      <c r="H31" s="26"/>
      <c r="I31" s="26"/>
      <c r="J31" s="26"/>
    </row>
    <row r="32" spans="1:16" ht="15.75" x14ac:dyDescent="0.25">
      <c r="B32" s="30" t="s">
        <v>43</v>
      </c>
      <c r="C32" s="49" t="s">
        <v>59</v>
      </c>
      <c r="D32" s="49"/>
      <c r="E32" s="49"/>
      <c r="F32" s="49"/>
      <c r="G32" s="49"/>
      <c r="H32" s="31"/>
      <c r="I32" s="52" t="s">
        <v>44</v>
      </c>
      <c r="J32" s="52"/>
      <c r="K32" s="52"/>
      <c r="L32" s="32"/>
      <c r="M32" s="32" t="s">
        <v>62</v>
      </c>
    </row>
    <row r="33" spans="1:16" x14ac:dyDescent="0.25">
      <c r="B33" s="33"/>
      <c r="C33" s="49" t="s">
        <v>45</v>
      </c>
      <c r="D33" s="49"/>
      <c r="E33" s="49"/>
      <c r="F33" s="49"/>
      <c r="G33" s="49"/>
      <c r="H33" s="31"/>
      <c r="I33" s="52" t="s">
        <v>46</v>
      </c>
      <c r="J33" s="52"/>
      <c r="K33" s="52"/>
      <c r="L33" s="31"/>
      <c r="M33" s="31"/>
    </row>
    <row r="34" spans="1:16" x14ac:dyDescent="0.25">
      <c r="B34" s="25"/>
      <c r="C34" s="25"/>
      <c r="D34" s="26"/>
      <c r="E34" s="26"/>
      <c r="F34" s="26"/>
      <c r="G34" s="25"/>
      <c r="H34" s="26"/>
      <c r="I34" s="26"/>
      <c r="J34" s="26"/>
    </row>
    <row r="35" spans="1:16" x14ac:dyDescent="0.25">
      <c r="A35" s="34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x14ac:dyDescent="0.25">
      <c r="B36" s="26"/>
    </row>
    <row r="37" spans="1:16" x14ac:dyDescent="0.2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53" spans="13:16" x14ac:dyDescent="0.25">
      <c r="M53" s="36"/>
      <c r="P53" s="36"/>
    </row>
    <row r="54" spans="13:16" x14ac:dyDescent="0.25">
      <c r="M54" s="37"/>
      <c r="P54" s="37"/>
    </row>
    <row r="55" spans="13:16" x14ac:dyDescent="0.25">
      <c r="M55" s="37"/>
      <c r="P55" s="37"/>
    </row>
    <row r="56" spans="13:16" x14ac:dyDescent="0.25">
      <c r="M56" s="36"/>
      <c r="P56" s="36"/>
    </row>
  </sheetData>
  <sheetProtection password="CC4D" sheet="1" objects="1" scenarios="1"/>
  <mergeCells count="32">
    <mergeCell ref="P6:P7"/>
    <mergeCell ref="B20:M20"/>
    <mergeCell ref="A1:P1"/>
    <mergeCell ref="A2:P2"/>
    <mergeCell ref="A3:P3"/>
    <mergeCell ref="A4:P4"/>
    <mergeCell ref="A6:A7"/>
    <mergeCell ref="B6:B7"/>
    <mergeCell ref="C6:C7"/>
    <mergeCell ref="D6:D7"/>
    <mergeCell ref="E6:F6"/>
    <mergeCell ref="G6:H6"/>
    <mergeCell ref="B26:M26"/>
    <mergeCell ref="I6:J6"/>
    <mergeCell ref="K6:L6"/>
    <mergeCell ref="M6:N6"/>
    <mergeCell ref="O6:O7"/>
    <mergeCell ref="B21:M21"/>
    <mergeCell ref="B22:M22"/>
    <mergeCell ref="B23:M23"/>
    <mergeCell ref="B24:M24"/>
    <mergeCell ref="B25:M25"/>
    <mergeCell ref="B35:P35"/>
    <mergeCell ref="B37:P37"/>
    <mergeCell ref="B38:P38"/>
    <mergeCell ref="B27:M27"/>
    <mergeCell ref="B28:M28"/>
    <mergeCell ref="B29:M29"/>
    <mergeCell ref="C32:G32"/>
    <mergeCell ref="I32:K32"/>
    <mergeCell ref="C33:G33"/>
    <mergeCell ref="I33:K33"/>
  </mergeCells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2020-01-15T12:12:13Z</dcterms:modified>
</cp:coreProperties>
</file>